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mru\Kuli'ah\Medeologi penelitian (skripsian)\uploud untuk acopan\"/>
    </mc:Choice>
  </mc:AlternateContent>
  <xr:revisionPtr revIDLastSave="0" documentId="13_ncr:1_{A16AB8F6-3F3B-433D-A3A1-3605875443FA}" xr6:coauthVersionLast="47" xr6:coauthVersionMax="47" xr10:uidLastSave="{00000000-0000-0000-0000-000000000000}"/>
  <bookViews>
    <workbookView xWindow="-110" yWindow="-110" windowWidth="19420" windowHeight="10300" xr2:uid="{EF1D0BAB-86DC-4258-A0A5-95521AEC8409}"/>
  </bookViews>
  <sheets>
    <sheet name="Data waktu prose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1" l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<sst xmlns="http://schemas.openxmlformats.org/spreadsheetml/2006/main" count="7" uniqueCount="7">
  <si>
    <t>Pencarian Barang</t>
  </si>
  <si>
    <t>Pemindahan ke transit</t>
  </si>
  <si>
    <t>Pembongkaran roll</t>
  </si>
  <si>
    <t>pengecekan fisik dan label roll</t>
  </si>
  <si>
    <t>Loading ke armada</t>
  </si>
  <si>
    <t xml:space="preserve">Satuan </t>
  </si>
  <si>
    <t>menit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</si>
</sst>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1" xfId="0" quotePrefix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44E70-E3EA-412F-8A68-FC35BB85DCCE}">
  <dimension ref="A2:Q17"/>
  <sheetViews>
    <sheetView tabSelected="1" workbookViewId="0">
      <selection activeCell="P2" sqref="P2:Q2"/>
    </sheetView>
  </sheetViews>
  <sheetFormatPr defaultRowHeight="14.5" x14ac:dyDescent="0.35"/>
  <cols>
    <col min="2" max="2" width="16.453125" bestFit="1" customWidth="1"/>
    <col min="5" max="5" width="20.54296875" bestFit="1" customWidth="1"/>
    <col min="8" max="8" width="20.453125" bestFit="1" customWidth="1"/>
    <col min="11" max="11" width="26.08984375" bestFit="1" customWidth="1"/>
    <col min="14" max="14" width="18.36328125" bestFit="1" customWidth="1"/>
  </cols>
  <sheetData>
    <row r="2" spans="1:17" ht="15.5" x14ac:dyDescent="0.35">
      <c r="A2" s="1"/>
      <c r="B2" s="1" t="s">
        <v>0</v>
      </c>
      <c r="D2" s="1"/>
      <c r="E2" s="8" t="s">
        <v>2</v>
      </c>
      <c r="G2" s="1"/>
      <c r="H2" s="8" t="s">
        <v>1</v>
      </c>
      <c r="J2" s="5"/>
      <c r="K2" s="5" t="s">
        <v>3</v>
      </c>
      <c r="M2" s="5"/>
      <c r="N2" s="9" t="s">
        <v>4</v>
      </c>
      <c r="P2" s="10" t="s">
        <v>5</v>
      </c>
      <c r="Q2" s="10" t="s">
        <v>6</v>
      </c>
    </row>
    <row r="3" spans="1:17" ht="15.5" x14ac:dyDescent="0.35">
      <c r="A3" s="1">
        <v>1</v>
      </c>
      <c r="B3" s="2">
        <f>28+(48/60)</f>
        <v>28.8</v>
      </c>
      <c r="D3" s="1">
        <v>1</v>
      </c>
      <c r="E3" s="4">
        <v>26.58</v>
      </c>
      <c r="G3" s="1">
        <v>1</v>
      </c>
      <c r="H3" s="2">
        <v>20.716666666666665</v>
      </c>
      <c r="J3" s="5">
        <v>1</v>
      </c>
      <c r="K3" s="6">
        <f>9+(8/60)</f>
        <v>9.1333333333333329</v>
      </c>
      <c r="M3" s="5">
        <v>1</v>
      </c>
      <c r="N3" s="6">
        <f>42+(15/60)</f>
        <v>42.25</v>
      </c>
    </row>
    <row r="4" spans="1:17" ht="15.5" x14ac:dyDescent="0.35">
      <c r="A4" s="1">
        <v>2</v>
      </c>
      <c r="B4" s="2">
        <f>27+(1/60)</f>
        <v>27.016666666666666</v>
      </c>
      <c r="D4" s="1">
        <v>2</v>
      </c>
      <c r="E4" s="2">
        <v>24.4</v>
      </c>
      <c r="G4" s="1">
        <v>2</v>
      </c>
      <c r="H4" s="2">
        <v>22.95</v>
      </c>
      <c r="J4" s="5">
        <v>2</v>
      </c>
      <c r="K4" s="6">
        <f>7+(20/60)</f>
        <v>7.333333333333333</v>
      </c>
      <c r="M4" s="5">
        <v>2</v>
      </c>
      <c r="N4" s="6">
        <f>42+(8/60)</f>
        <v>42.133333333333333</v>
      </c>
    </row>
    <row r="5" spans="1:17" ht="15.5" x14ac:dyDescent="0.35">
      <c r="A5" s="1">
        <v>3</v>
      </c>
      <c r="B5" s="2">
        <f>25+(21/60)</f>
        <v>25.35</v>
      </c>
      <c r="D5" s="1">
        <v>3</v>
      </c>
      <c r="E5" s="4">
        <v>19.3</v>
      </c>
      <c r="G5" s="1">
        <v>3</v>
      </c>
      <c r="H5" s="2">
        <v>20.516666666666666</v>
      </c>
      <c r="J5" s="5">
        <v>3</v>
      </c>
      <c r="K5" s="6">
        <f>5+(57/60)</f>
        <v>5.95</v>
      </c>
      <c r="M5" s="5">
        <v>3</v>
      </c>
      <c r="N5" s="6">
        <f>38+(41/60)</f>
        <v>38.68333333333333</v>
      </c>
    </row>
    <row r="6" spans="1:17" ht="15.5" x14ac:dyDescent="0.35">
      <c r="A6" s="1">
        <v>4</v>
      </c>
      <c r="B6" s="2">
        <f>26+(9/60)</f>
        <v>26.15</v>
      </c>
      <c r="D6" s="1">
        <v>4</v>
      </c>
      <c r="E6" s="2">
        <v>20.05</v>
      </c>
      <c r="G6" s="1">
        <v>4</v>
      </c>
      <c r="H6" s="2">
        <v>22.933333333333334</v>
      </c>
      <c r="J6" s="5">
        <v>4</v>
      </c>
      <c r="K6" s="6">
        <f>7+(7/60)</f>
        <v>7.1166666666666663</v>
      </c>
      <c r="M6" s="5">
        <v>4</v>
      </c>
      <c r="N6" s="6">
        <f>35+(51/60)</f>
        <v>35.85</v>
      </c>
    </row>
    <row r="7" spans="1:17" ht="15.5" x14ac:dyDescent="0.35">
      <c r="A7" s="1">
        <v>5</v>
      </c>
      <c r="B7" s="2">
        <f>29+(35/60)</f>
        <v>29.583333333333332</v>
      </c>
      <c r="D7" s="1">
        <v>5</v>
      </c>
      <c r="E7" s="2">
        <v>21.75</v>
      </c>
      <c r="G7" s="1">
        <v>5</v>
      </c>
      <c r="H7" s="2">
        <v>23.833333333333332</v>
      </c>
      <c r="J7" s="5">
        <v>5</v>
      </c>
      <c r="K7" s="6">
        <f>6+(50/60)</f>
        <v>6.833333333333333</v>
      </c>
      <c r="M7" s="5">
        <v>5</v>
      </c>
      <c r="N7" s="6">
        <f>36+(40/60)</f>
        <v>36.666666666666664</v>
      </c>
    </row>
    <row r="8" spans="1:17" ht="15.5" x14ac:dyDescent="0.35">
      <c r="A8" s="1">
        <v>6</v>
      </c>
      <c r="B8" s="2">
        <f>25+(22/60)</f>
        <v>25.366666666666667</v>
      </c>
      <c r="D8" s="1">
        <v>6</v>
      </c>
      <c r="E8" s="2">
        <v>23.166666666666668</v>
      </c>
      <c r="G8" s="1">
        <v>6</v>
      </c>
      <c r="H8" s="2">
        <v>23.533333333333335</v>
      </c>
      <c r="J8" s="5">
        <v>6</v>
      </c>
      <c r="K8" s="6">
        <f>7+(36/60)</f>
        <v>7.6</v>
      </c>
      <c r="M8" s="5">
        <v>6</v>
      </c>
      <c r="N8" s="6">
        <f>42+(12/60)</f>
        <v>42.2</v>
      </c>
    </row>
    <row r="9" spans="1:17" ht="15.5" x14ac:dyDescent="0.35">
      <c r="A9" s="1">
        <v>7</v>
      </c>
      <c r="B9" s="2">
        <f>29+(0/60)</f>
        <v>29</v>
      </c>
      <c r="D9" s="1">
        <v>7</v>
      </c>
      <c r="E9" s="2">
        <v>20.350000000000001</v>
      </c>
      <c r="G9" s="1">
        <v>7</v>
      </c>
      <c r="H9" s="2">
        <v>20.95</v>
      </c>
      <c r="J9" s="5">
        <v>7</v>
      </c>
      <c r="K9" s="6">
        <f>8+(1/60)</f>
        <v>8.0166666666666675</v>
      </c>
      <c r="M9" s="5">
        <v>7</v>
      </c>
      <c r="N9" s="6">
        <f>40+(54/60)</f>
        <v>40.9</v>
      </c>
    </row>
    <row r="10" spans="1:17" ht="15.5" x14ac:dyDescent="0.35">
      <c r="A10" s="1">
        <v>8</v>
      </c>
      <c r="B10" s="2">
        <f>25+(47/60)</f>
        <v>25.783333333333335</v>
      </c>
      <c r="D10" s="1">
        <v>8</v>
      </c>
      <c r="E10" s="2">
        <v>19.183333333333302</v>
      </c>
      <c r="G10" s="1">
        <v>8</v>
      </c>
      <c r="H10" s="2">
        <v>19.866666666666667</v>
      </c>
      <c r="J10" s="5">
        <v>8</v>
      </c>
      <c r="K10" s="6">
        <f>7+(26/60)</f>
        <v>7.4333333333333336</v>
      </c>
      <c r="M10" s="5">
        <v>8</v>
      </c>
      <c r="N10" s="6">
        <f>40+(39/60)</f>
        <v>40.65</v>
      </c>
    </row>
    <row r="11" spans="1:17" ht="15.5" x14ac:dyDescent="0.35">
      <c r="A11" s="3">
        <v>9</v>
      </c>
      <c r="B11" s="2">
        <f>29+(27/60)</f>
        <v>29.45</v>
      </c>
      <c r="D11" s="3">
        <v>9</v>
      </c>
      <c r="E11" s="2">
        <v>21.65</v>
      </c>
      <c r="G11" s="3">
        <v>9</v>
      </c>
      <c r="H11" s="2">
        <v>22.283333333333335</v>
      </c>
      <c r="J11" s="7">
        <v>9</v>
      </c>
      <c r="K11" s="6">
        <f>8+(18/60)</f>
        <v>8.3000000000000007</v>
      </c>
      <c r="M11" s="7">
        <v>9</v>
      </c>
      <c r="N11" s="6">
        <f>41+(59/60)</f>
        <v>41.983333333333334</v>
      </c>
    </row>
    <row r="12" spans="1:17" ht="15.5" x14ac:dyDescent="0.35">
      <c r="A12" s="1">
        <v>10</v>
      </c>
      <c r="B12" s="2">
        <f>23+(47/60)</f>
        <v>23.783333333333335</v>
      </c>
      <c r="D12" s="1">
        <v>10</v>
      </c>
      <c r="E12" s="2">
        <v>25.283333333333335</v>
      </c>
      <c r="G12" s="1">
        <v>10</v>
      </c>
      <c r="H12" s="2">
        <v>24.483333333333334</v>
      </c>
      <c r="J12" s="5">
        <v>10</v>
      </c>
      <c r="K12" s="6">
        <f>10+(42/60)</f>
        <v>10.7</v>
      </c>
      <c r="M12" s="5">
        <v>10</v>
      </c>
      <c r="N12" s="6">
        <f>42+(26/60)</f>
        <v>42.43333333333333</v>
      </c>
    </row>
    <row r="13" spans="1:17" ht="15.5" x14ac:dyDescent="0.35">
      <c r="A13" s="3">
        <v>11</v>
      </c>
      <c r="B13" s="2">
        <f>21+(39/60)</f>
        <v>21.65</v>
      </c>
      <c r="D13" s="3">
        <v>11</v>
      </c>
      <c r="E13" s="2">
        <v>20.383333333333333</v>
      </c>
      <c r="G13" s="3">
        <v>11</v>
      </c>
      <c r="H13" s="2">
        <v>19.45</v>
      </c>
      <c r="J13" s="7">
        <v>11</v>
      </c>
      <c r="K13" s="6">
        <f>10+(54/60)</f>
        <v>10.9</v>
      </c>
      <c r="M13" s="7">
        <v>11</v>
      </c>
      <c r="N13" s="6">
        <f>36+(58/60)</f>
        <v>36.966666666666669</v>
      </c>
    </row>
    <row r="14" spans="1:17" ht="15.5" x14ac:dyDescent="0.35">
      <c r="A14" s="1">
        <v>12</v>
      </c>
      <c r="B14" s="2">
        <f>23+(38/60)</f>
        <v>23.633333333333333</v>
      </c>
      <c r="D14" s="1">
        <v>12</v>
      </c>
      <c r="E14" s="2">
        <v>22.966666666666665</v>
      </c>
      <c r="G14" s="1">
        <v>12</v>
      </c>
      <c r="H14" s="2">
        <v>22.5</v>
      </c>
      <c r="J14" s="5">
        <v>12</v>
      </c>
      <c r="K14" s="6">
        <f>6+(26/60)</f>
        <v>6.4333333333333336</v>
      </c>
      <c r="M14" s="5">
        <v>12</v>
      </c>
      <c r="N14" s="6">
        <f>42+(14/60)</f>
        <v>42.233333333333334</v>
      </c>
    </row>
    <row r="15" spans="1:17" ht="15.5" x14ac:dyDescent="0.35">
      <c r="A15" s="3">
        <v>13</v>
      </c>
      <c r="B15" s="2">
        <f>40+(46/60)</f>
        <v>40.766666666666666</v>
      </c>
      <c r="D15" s="3">
        <v>13</v>
      </c>
      <c r="E15" s="2">
        <v>20.066666666666698</v>
      </c>
      <c r="G15" s="3">
        <v>13</v>
      </c>
      <c r="H15" s="2">
        <v>23.666666666666668</v>
      </c>
      <c r="J15" s="7">
        <v>13</v>
      </c>
      <c r="K15" s="6">
        <f>6+(47/60)</f>
        <v>6.7833333333333332</v>
      </c>
      <c r="M15" s="7">
        <v>13</v>
      </c>
      <c r="N15" s="6">
        <f>41+(36/60)</f>
        <v>41.6</v>
      </c>
    </row>
    <row r="16" spans="1:17" ht="15.5" x14ac:dyDescent="0.35">
      <c r="A16" s="1">
        <v>14</v>
      </c>
      <c r="B16" s="2">
        <f>22+(6/60)</f>
        <v>22.1</v>
      </c>
      <c r="D16" s="1">
        <v>14</v>
      </c>
      <c r="E16" s="2">
        <v>19.149999999999999</v>
      </c>
      <c r="G16" s="1">
        <v>14</v>
      </c>
      <c r="H16" s="2">
        <v>21.7</v>
      </c>
      <c r="J16" s="5">
        <v>14</v>
      </c>
      <c r="K16" s="6">
        <f>6+(8/60)</f>
        <v>6.1333333333333337</v>
      </c>
      <c r="M16" s="5">
        <v>14</v>
      </c>
      <c r="N16" s="6">
        <f>39+(8/60)</f>
        <v>39.133333333333333</v>
      </c>
    </row>
    <row r="17" spans="1:14" ht="15.5" x14ac:dyDescent="0.35">
      <c r="A17" s="3">
        <v>15</v>
      </c>
      <c r="B17" s="2">
        <f>23+(15/60)</f>
        <v>23.25</v>
      </c>
      <c r="D17" s="1">
        <v>15</v>
      </c>
      <c r="E17" s="2">
        <v>24.816666666666698</v>
      </c>
      <c r="G17" s="3">
        <v>15</v>
      </c>
      <c r="H17" s="2">
        <v>21.683333333333334</v>
      </c>
      <c r="J17" s="7">
        <v>15</v>
      </c>
      <c r="K17" s="6">
        <f>9+(15/60)</f>
        <v>9.25</v>
      </c>
      <c r="M17" s="7">
        <v>15</v>
      </c>
      <c r="N17" s="6">
        <f>40+(26/60)</f>
        <v>40.43333333333333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waktu proses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Amru Nail</dc:creator>
  <cp:lastModifiedBy>Amru Nail</cp:lastModifiedBy>
  <dcterms:created xsi:type="dcterms:W3CDTF">2024-05-24T03:26:19Z</dcterms:created>
  <dcterms:modified xsi:type="dcterms:W3CDTF">2024-06-11T03:51:58Z</dcterms:modified>
</cp:coreProperties>
</file>